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Ene Mar 2024\"/>
    </mc:Choice>
  </mc:AlternateContent>
  <xr:revisionPtr revIDLastSave="0" documentId="13_ncr:1_{6C35EE3C-61D4-4DAB-8F37-850AF592C2D6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840" xr2:uid="{00000000-000D-0000-FFFF-FFFF00000000}"/>
  </bookViews>
  <sheets>
    <sheet name="EAEPED_OG" sheetId="1" r:id="rId1"/>
  </sheets>
  <externalReferences>
    <externalReference r:id="rId2"/>
  </externalReference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G41" i="1"/>
  <c r="F41" i="1"/>
  <c r="H153" i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41" i="1" l="1"/>
  <c r="H151" i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10" i="1" l="1"/>
  <c r="G160" i="1" s="1"/>
  <c r="C10" i="1"/>
  <c r="C160" i="1" s="1"/>
  <c r="D10" i="1"/>
  <c r="D160" i="1" s="1"/>
  <c r="F10" i="1"/>
  <c r="F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<sst xmlns="http://schemas.openxmlformats.org/spreadsheetml/2006/main" count="163" uniqueCount="90">
  <si>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</si>
  <si>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</si>
  <si>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</si>
  <si>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</si>
  <si>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</si>
  <si>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</si>
  <si>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</si>
  <si>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</si>
  <si>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</si>
  <si>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</si>
  <si>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</si>
  <si>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</si>
  <si>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</si>
  <si>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</si>
  <si>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</si>
  <si>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</si>
  <si>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</si>
  <si>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</si>
  <si>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</si>
  <si>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</si>
  <si>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</si>
  <si>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</si>
  <si>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</si>
  <si>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</si>
  <si>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</si>
  <si>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</si>
  <si>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</si>
  <si>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</si>
  <si>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</si>
  <si>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</si>
  <si>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</si>
  <si>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</si>
  <si>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</si>
  <si>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</si>
  <si>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</si>
  <si>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</si>
  <si>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</si>
  <si>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</si>
  <si>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</si>
  <si>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</si>
  <si>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</si>
  <si>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</si>
  <si>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</si>
  <si>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</si>
  <si>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</si>
  <si>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</si>
  <si>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</si>
  <si>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</si>
  <si>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</si>
  <si>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</si>
  <si>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</si>
  <si>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</si>
  <si>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</si>
  <si>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</si>
  <si>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</si>
  <si>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</si>
  <si>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</si>
  <si>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</si>
  <si>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</si>
  <si>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</si>
  <si>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</si>
  <si>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</si>
  <si>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</si>
  <si>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</si>
  <si>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</si>
  <si>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</si>
  <si>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</si>
  <si>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</si>
  <si>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</si>
  <si>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</si>
  <si>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</si>
  <si>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</si>
  <si>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</si>
  <si>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</si>
  <si>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</si>
  <si>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</si>
  <si>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</si>
  <si>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</si>
  <si>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</si>
  <si>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</si>
  <si>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</si>
  <si>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</si>
  <si>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</si>
  <si>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</si>
  <si>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</si>
  <si>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</si>
  <si>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</si>
  <si>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</si>
  <si>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PROMOTORA PARA EL DESARROLLO ECONÓMICO DE CHIHUAHUA</t>
  </si>
  <si>
    <t>Del 01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</si>
</sst>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vier.marrufo\Documents\ESTADOS%20FINANCIEROS\Edos%20Financieros%20Marzo%202024.xlsx" TargetMode="External"/><Relationship Id="rId1" Type="http://schemas.openxmlformats.org/officeDocument/2006/relationships/externalLinkPath" Target="/Users/javier.marrufo/Documents/ESTADOS%20FINANCIEROS/Edos%20Financieros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"/>
      <sheetName val="PPTO RESULTADOS"/>
      <sheetName val="RESULTADOS PARQUES"/>
      <sheetName val="VARIACIONES EGRESOS"/>
      <sheetName val="INGRESOS"/>
      <sheetName val="EGRESOS"/>
      <sheetName val="CTAS BALANCE"/>
      <sheetName val="BALANZA"/>
      <sheetName val="INDICADORES"/>
      <sheetName val="notas"/>
      <sheetName val="PRESUP ORIGINAL"/>
      <sheetName val="EA"/>
      <sheetName val="ESF"/>
      <sheetName val="ESF det"/>
      <sheetName val="EVHP"/>
      <sheetName val="ECSF"/>
      <sheetName val="EFE"/>
      <sheetName val="EAA"/>
      <sheetName val="EADP"/>
      <sheetName val="EAI"/>
      <sheetName val="COG"/>
      <sheetName val="CAdmon"/>
      <sheetName val="CTG"/>
      <sheetName val="CFG"/>
      <sheetName val="CProg"/>
      <sheetName val="End Neto"/>
      <sheetName val="Int"/>
      <sheetName val="Post Fiscal"/>
      <sheetName val="Rel Cta Banc"/>
      <sheetName val="CARTERA"/>
      <sheetName val="TERRENOS"/>
      <sheetName val="1 ea sif"/>
      <sheetName val="2 esf sif"/>
      <sheetName val="3 evhp sif"/>
      <sheetName val="4 ecsf sif"/>
      <sheetName val="5 efe sif"/>
      <sheetName val="10 eaa sif"/>
      <sheetName val="11 ead sif"/>
      <sheetName val="13 ri sif"/>
      <sheetName val="14 ff sif"/>
      <sheetName val="15 ce sif"/>
      <sheetName val="16 ca sif"/>
      <sheetName val="18 casp sif"/>
      <sheetName val="19 tg sif"/>
      <sheetName val="20 cog sif"/>
      <sheetName val="21 cf sif "/>
      <sheetName val="22 en sif"/>
      <sheetName val="24 ffon sif"/>
      <sheetName val="25 cprog sif"/>
      <sheetName val="36 esfd sif"/>
      <sheetName val="39 bp sif"/>
      <sheetName val="40 eaid sif"/>
      <sheetName val="41 cogd sif"/>
      <sheetName val="42 cad sif"/>
      <sheetName val="43 cfd sif"/>
      <sheetName val="44 sp sif"/>
      <sheetName val="RptEAA"/>
      <sheetName val="FLUJO S.H."/>
      <sheetName val="COMPARATIVO 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1">
          <cell r="G31">
            <v>77341.81</v>
          </cell>
          <cell r="H31">
            <v>77341.81</v>
          </cell>
        </row>
        <row r="32">
          <cell r="G32">
            <v>172094.04</v>
          </cell>
          <cell r="H32">
            <v>172094.04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B5" sqref="B5:H5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312765040.83000004</v>
      </c>
      <c r="D10" s="8">
        <f>SUM(D12,D20,D30,D40,D50,D60,D64,D73,D77)</f>
        <v>0</v>
      </c>
      <c r="E10" s="24">
        <f t="shared" ref="E10:H10" si="0">SUM(E12,E20,E30,E40,E50,E60,E64,E73,E77)</f>
        <v>312765040.83000004</v>
      </c>
      <c r="F10" s="8">
        <f t="shared" si="0"/>
        <v>52365566.160000011</v>
      </c>
      <c r="G10" s="8">
        <f t="shared" si="0"/>
        <v>52365566.160000011</v>
      </c>
      <c r="H10" s="24">
        <f t="shared" si="0"/>
        <v>260399474.67000002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30844783.830000002</v>
      </c>
      <c r="D12" s="7">
        <f>SUM(D13:D19)</f>
        <v>0</v>
      </c>
      <c r="E12" s="25">
        <f t="shared" ref="E12:H12" si="1">SUM(E13:E19)</f>
        <v>30844783.830000002</v>
      </c>
      <c r="F12" s="7">
        <f t="shared" si="1"/>
        <v>5615473.4299999997</v>
      </c>
      <c r="G12" s="7">
        <f t="shared" si="1"/>
        <v>5615473.4299999997</v>
      </c>
      <c r="H12" s="25">
        <f t="shared" si="1"/>
        <v>25229310.399999999</v>
      </c>
    </row>
    <row r="13" spans="2:9" ht="24" x14ac:dyDescent="0.2">
      <c r="B13" s="10" t="s">
        <v>14</v>
      </c>
      <c r="C13" s="22">
        <v>19408946.16</v>
      </c>
      <c r="D13" s="22">
        <v>0</v>
      </c>
      <c r="E13" s="26">
        <f>SUM(C13:D13)</f>
        <v>19408946.16</v>
      </c>
      <c r="F13" s="23">
        <v>4406769.5999999996</v>
      </c>
      <c r="G13" s="23">
        <v>4406769.5999999996</v>
      </c>
      <c r="H13" s="30">
        <f>SUM(E13-F13)</f>
        <v>15002176.560000001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3073403.91</v>
      </c>
      <c r="D15" s="22">
        <v>0</v>
      </c>
      <c r="E15" s="26">
        <f t="shared" si="2"/>
        <v>3073403.91</v>
      </c>
      <c r="F15" s="23">
        <v>7707.75</v>
      </c>
      <c r="G15" s="23">
        <v>7707.75</v>
      </c>
      <c r="H15" s="30">
        <f t="shared" si="3"/>
        <v>3065696.16</v>
      </c>
    </row>
    <row r="16" spans="2:9" x14ac:dyDescent="0.2">
      <c r="B16" s="10" t="s">
        <v>17</v>
      </c>
      <c r="C16" s="22">
        <v>3764720.85</v>
      </c>
      <c r="D16" s="22">
        <v>0</v>
      </c>
      <c r="E16" s="26">
        <f t="shared" si="2"/>
        <v>3764720.85</v>
      </c>
      <c r="F16" s="23">
        <v>648707.24</v>
      </c>
      <c r="G16" s="23">
        <v>648707.24</v>
      </c>
      <c r="H16" s="30">
        <f t="shared" si="3"/>
        <v>3116013.6100000003</v>
      </c>
    </row>
    <row r="17" spans="2:8" x14ac:dyDescent="0.2">
      <c r="B17" s="10" t="s">
        <v>18</v>
      </c>
      <c r="C17" s="22">
        <v>4597712.91</v>
      </c>
      <c r="D17" s="22">
        <v>0</v>
      </c>
      <c r="E17" s="26">
        <f t="shared" si="2"/>
        <v>4597712.91</v>
      </c>
      <c r="F17" s="23">
        <v>552288.84</v>
      </c>
      <c r="G17" s="23">
        <v>552288.84</v>
      </c>
      <c r="H17" s="30">
        <f t="shared" si="3"/>
        <v>4045424.0700000003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2078100</v>
      </c>
      <c r="D20" s="7">
        <f t="shared" ref="D20:H20" si="4">SUM(D21:D29)</f>
        <v>0</v>
      </c>
      <c r="E20" s="25">
        <f t="shared" si="4"/>
        <v>2078100</v>
      </c>
      <c r="F20" s="7">
        <f t="shared" si="4"/>
        <v>316128.3</v>
      </c>
      <c r="G20" s="7">
        <f t="shared" si="4"/>
        <v>316128.3</v>
      </c>
      <c r="H20" s="25">
        <f t="shared" si="4"/>
        <v>1761971.7</v>
      </c>
    </row>
    <row r="21" spans="2:8" ht="24" x14ac:dyDescent="0.2">
      <c r="B21" s="10" t="s">
        <v>22</v>
      </c>
      <c r="C21" s="22">
        <v>483000</v>
      </c>
      <c r="D21" s="22">
        <v>0</v>
      </c>
      <c r="E21" s="26">
        <f t="shared" si="2"/>
        <v>483000</v>
      </c>
      <c r="F21" s="23">
        <v>44412.15</v>
      </c>
      <c r="G21" s="23">
        <v>44412.15</v>
      </c>
      <c r="H21" s="30">
        <f t="shared" si="3"/>
        <v>438587.85</v>
      </c>
    </row>
    <row r="22" spans="2:8" x14ac:dyDescent="0.2">
      <c r="B22" s="10" t="s">
        <v>23</v>
      </c>
      <c r="C22" s="22">
        <v>80000</v>
      </c>
      <c r="D22" s="22">
        <v>0</v>
      </c>
      <c r="E22" s="26">
        <f t="shared" si="2"/>
        <v>80000</v>
      </c>
      <c r="F22" s="23">
        <v>18901.59</v>
      </c>
      <c r="G22" s="23">
        <v>18901.59</v>
      </c>
      <c r="H22" s="30">
        <f t="shared" si="3"/>
        <v>61098.41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3000</v>
      </c>
      <c r="D25" s="22">
        <v>0</v>
      </c>
      <c r="E25" s="26">
        <f t="shared" si="2"/>
        <v>3000</v>
      </c>
      <c r="F25" s="23">
        <v>0</v>
      </c>
      <c r="G25" s="23">
        <v>0</v>
      </c>
      <c r="H25" s="30">
        <f t="shared" si="3"/>
        <v>3000</v>
      </c>
    </row>
    <row r="26" spans="2:8" x14ac:dyDescent="0.2">
      <c r="B26" s="10" t="s">
        <v>27</v>
      </c>
      <c r="C26" s="22">
        <v>1334600</v>
      </c>
      <c r="D26" s="22">
        <v>0</v>
      </c>
      <c r="E26" s="26">
        <f t="shared" si="2"/>
        <v>1334600</v>
      </c>
      <c r="F26" s="23">
        <v>252814.56</v>
      </c>
      <c r="G26" s="23">
        <v>252814.56</v>
      </c>
      <c r="H26" s="30">
        <f t="shared" si="3"/>
        <v>1081785.44</v>
      </c>
    </row>
    <row r="27" spans="2:8" ht="24" x14ac:dyDescent="0.2">
      <c r="B27" s="10" t="s">
        <v>28</v>
      </c>
      <c r="C27" s="22">
        <v>177500</v>
      </c>
      <c r="D27" s="22">
        <v>0</v>
      </c>
      <c r="E27" s="26">
        <f t="shared" si="2"/>
        <v>177500</v>
      </c>
      <c r="F27" s="23">
        <v>0</v>
      </c>
      <c r="G27" s="23">
        <v>0</v>
      </c>
      <c r="H27" s="30">
        <f t="shared" si="3"/>
        <v>177500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124942564</v>
      </c>
      <c r="D30" s="7">
        <f t="shared" ref="D30:H30" si="5">SUM(D31:D39)</f>
        <v>0</v>
      </c>
      <c r="E30" s="25">
        <f t="shared" si="5"/>
        <v>124942564</v>
      </c>
      <c r="F30" s="7">
        <f t="shared" si="5"/>
        <v>17338832.48</v>
      </c>
      <c r="G30" s="7">
        <f t="shared" si="5"/>
        <v>17338832.48</v>
      </c>
      <c r="H30" s="25">
        <f t="shared" si="5"/>
        <v>107603731.52000001</v>
      </c>
    </row>
    <row r="31" spans="2:8" x14ac:dyDescent="0.2">
      <c r="B31" s="10" t="s">
        <v>32</v>
      </c>
      <c r="C31" s="22">
        <v>37838000</v>
      </c>
      <c r="D31" s="22">
        <v>0</v>
      </c>
      <c r="E31" s="26">
        <f t="shared" si="2"/>
        <v>37838000</v>
      </c>
      <c r="F31" s="23">
        <v>1961619.8299999998</v>
      </c>
      <c r="G31" s="23">
        <v>1961619.8299999998</v>
      </c>
      <c r="H31" s="30">
        <f t="shared" si="3"/>
        <v>35876380.170000002</v>
      </c>
    </row>
    <row r="32" spans="2:8" x14ac:dyDescent="0.2">
      <c r="B32" s="10" t="s">
        <v>33</v>
      </c>
      <c r="C32" s="22">
        <v>90000</v>
      </c>
      <c r="D32" s="22">
        <v>0</v>
      </c>
      <c r="E32" s="26">
        <f t="shared" si="2"/>
        <v>90000</v>
      </c>
      <c r="F32" s="23">
        <v>16503.86</v>
      </c>
      <c r="G32" s="23">
        <v>16503.86</v>
      </c>
      <c r="H32" s="30">
        <f t="shared" si="3"/>
        <v>73496.14</v>
      </c>
    </row>
    <row r="33" spans="2:8" ht="24" x14ac:dyDescent="0.2">
      <c r="B33" s="10" t="s">
        <v>34</v>
      </c>
      <c r="C33" s="22">
        <v>27361600</v>
      </c>
      <c r="D33" s="22">
        <v>0</v>
      </c>
      <c r="E33" s="26">
        <f t="shared" si="2"/>
        <v>27361600</v>
      </c>
      <c r="F33" s="23">
        <v>3141611.41</v>
      </c>
      <c r="G33" s="23">
        <v>3141611.41</v>
      </c>
      <c r="H33" s="30">
        <f t="shared" si="3"/>
        <v>24219988.59</v>
      </c>
    </row>
    <row r="34" spans="2:8" ht="24.6" customHeight="1" x14ac:dyDescent="0.2">
      <c r="B34" s="10" t="s">
        <v>35</v>
      </c>
      <c r="C34" s="22">
        <v>844000</v>
      </c>
      <c r="D34" s="22">
        <v>0</v>
      </c>
      <c r="E34" s="26">
        <f t="shared" si="2"/>
        <v>844000</v>
      </c>
      <c r="F34" s="23">
        <v>152522.94999999998</v>
      </c>
      <c r="G34" s="23">
        <v>152522.94999999998</v>
      </c>
      <c r="H34" s="30">
        <f t="shared" si="3"/>
        <v>691477.05</v>
      </c>
    </row>
    <row r="35" spans="2:8" ht="24" x14ac:dyDescent="0.2">
      <c r="B35" s="10" t="s">
        <v>36</v>
      </c>
      <c r="C35" s="22">
        <v>30845742</v>
      </c>
      <c r="D35" s="22">
        <v>0</v>
      </c>
      <c r="E35" s="26">
        <f t="shared" si="2"/>
        <v>30845742</v>
      </c>
      <c r="F35" s="23">
        <v>4080112.61</v>
      </c>
      <c r="G35" s="23">
        <v>4080112.61</v>
      </c>
      <c r="H35" s="30">
        <f t="shared" si="3"/>
        <v>26765629.390000001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5360000</v>
      </c>
      <c r="D37" s="22">
        <v>0</v>
      </c>
      <c r="E37" s="26">
        <f t="shared" si="2"/>
        <v>5360000</v>
      </c>
      <c r="F37" s="23">
        <v>651560.49</v>
      </c>
      <c r="G37" s="23">
        <v>651560.49</v>
      </c>
      <c r="H37" s="30">
        <f t="shared" si="3"/>
        <v>4708439.51</v>
      </c>
    </row>
    <row r="38" spans="2:8" x14ac:dyDescent="0.2">
      <c r="B38" s="10" t="s">
        <v>39</v>
      </c>
      <c r="C38" s="22">
        <v>8550000</v>
      </c>
      <c r="D38" s="22">
        <v>0</v>
      </c>
      <c r="E38" s="26">
        <f t="shared" si="2"/>
        <v>8550000</v>
      </c>
      <c r="F38" s="23">
        <v>3832634.9099999997</v>
      </c>
      <c r="G38" s="23">
        <v>3832634.9099999997</v>
      </c>
      <c r="H38" s="30">
        <f t="shared" si="3"/>
        <v>4717365.09</v>
      </c>
    </row>
    <row r="39" spans="2:8" x14ac:dyDescent="0.2">
      <c r="B39" s="10" t="s">
        <v>40</v>
      </c>
      <c r="C39" s="22">
        <v>14053222</v>
      </c>
      <c r="D39" s="22">
        <v>0</v>
      </c>
      <c r="E39" s="26">
        <f t="shared" si="2"/>
        <v>14053222</v>
      </c>
      <c r="F39" s="23">
        <v>3502266.42</v>
      </c>
      <c r="G39" s="23">
        <v>3502266.42</v>
      </c>
      <c r="H39" s="30">
        <f t="shared" si="3"/>
        <v>10550955.58</v>
      </c>
    </row>
    <row r="40" spans="2:8" s="9" customFormat="1" ht="25.5" customHeight="1" x14ac:dyDescent="0.2">
      <c r="B40" s="12" t="s">
        <v>41</v>
      </c>
      <c r="C40" s="7">
        <f>SUM(C41:C49)</f>
        <v>1388859</v>
      </c>
      <c r="D40" s="7">
        <f t="shared" ref="D40:H40" si="6">SUM(D41:D49)</f>
        <v>0</v>
      </c>
      <c r="E40" s="25">
        <f t="shared" si="6"/>
        <v>1388859</v>
      </c>
      <c r="F40" s="7">
        <f t="shared" si="6"/>
        <v>249435.85</v>
      </c>
      <c r="G40" s="7">
        <f t="shared" si="6"/>
        <v>249435.85</v>
      </c>
      <c r="H40" s="25">
        <f t="shared" si="6"/>
        <v>1139423.1499999999</v>
      </c>
    </row>
    <row r="41" spans="2:8" ht="24" x14ac:dyDescent="0.2">
      <c r="B41" s="10" t="s">
        <v>42</v>
      </c>
      <c r="C41" s="22">
        <v>300000</v>
      </c>
      <c r="D41" s="22">
        <v>0</v>
      </c>
      <c r="E41" s="26">
        <f t="shared" si="2"/>
        <v>300000</v>
      </c>
      <c r="F41" s="23">
        <f>+[1]COG!G31</f>
        <v>77341.81</v>
      </c>
      <c r="G41" s="23">
        <f>+[1]COG!H31</f>
        <v>77341.81</v>
      </c>
      <c r="H41" s="30">
        <f t="shared" si="3"/>
        <v>222658.19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1088859</v>
      </c>
      <c r="D45" s="22">
        <v>0</v>
      </c>
      <c r="E45" s="26">
        <f t="shared" si="2"/>
        <v>1088859</v>
      </c>
      <c r="F45" s="23">
        <f>+[1]COG!G32</f>
        <v>172094.04</v>
      </c>
      <c r="G45" s="23">
        <f>+[1]COG!H32</f>
        <v>172094.04</v>
      </c>
      <c r="H45" s="30">
        <f t="shared" si="3"/>
        <v>916764.96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23110734</v>
      </c>
      <c r="D50" s="7">
        <f t="shared" ref="D50:H50" si="7">SUM(D51:D59)</f>
        <v>0</v>
      </c>
      <c r="E50" s="25">
        <f t="shared" si="7"/>
        <v>23110734</v>
      </c>
      <c r="F50" s="7">
        <f t="shared" si="7"/>
        <v>979186.44</v>
      </c>
      <c r="G50" s="7">
        <f t="shared" si="7"/>
        <v>979186.44</v>
      </c>
      <c r="H50" s="25">
        <f t="shared" si="7"/>
        <v>22131547.560000002</v>
      </c>
    </row>
    <row r="51" spans="2:8" x14ac:dyDescent="0.2">
      <c r="B51" s="10" t="s">
        <v>52</v>
      </c>
      <c r="C51" s="22">
        <v>13630000</v>
      </c>
      <c r="D51" s="22">
        <v>0</v>
      </c>
      <c r="E51" s="26">
        <f t="shared" si="2"/>
        <v>13630000</v>
      </c>
      <c r="F51" s="23">
        <v>37320.75</v>
      </c>
      <c r="G51" s="23">
        <v>37320.75</v>
      </c>
      <c r="H51" s="30">
        <f t="shared" si="3"/>
        <v>13592679.25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450000</v>
      </c>
      <c r="D54" s="22">
        <v>900000</v>
      </c>
      <c r="E54" s="26">
        <f t="shared" si="2"/>
        <v>1350000</v>
      </c>
      <c r="F54" s="23">
        <v>896543.1</v>
      </c>
      <c r="G54" s="23">
        <v>896543.1</v>
      </c>
      <c r="H54" s="30">
        <f t="shared" si="3"/>
        <v>453456.9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4650000</v>
      </c>
      <c r="D56" s="22">
        <v>-2280000</v>
      </c>
      <c r="E56" s="26">
        <f t="shared" si="2"/>
        <v>2370000</v>
      </c>
      <c r="F56" s="23">
        <v>45322.590000000004</v>
      </c>
      <c r="G56" s="23">
        <v>45322.590000000004</v>
      </c>
      <c r="H56" s="30">
        <f t="shared" si="3"/>
        <v>2324677.41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4280734</v>
      </c>
      <c r="D58" s="22">
        <v>1230000</v>
      </c>
      <c r="E58" s="26">
        <f t="shared" si="2"/>
        <v>5510734</v>
      </c>
      <c r="F58" s="23">
        <v>0</v>
      </c>
      <c r="G58" s="23">
        <v>0</v>
      </c>
      <c r="H58" s="30">
        <f t="shared" si="3"/>
        <v>5510734</v>
      </c>
    </row>
    <row r="59" spans="2:8" x14ac:dyDescent="0.2">
      <c r="B59" s="10" t="s">
        <v>60</v>
      </c>
      <c r="C59" s="22">
        <v>100000</v>
      </c>
      <c r="D59" s="22">
        <v>150000</v>
      </c>
      <c r="E59" s="26">
        <f t="shared" si="2"/>
        <v>250000</v>
      </c>
      <c r="F59" s="23">
        <v>0</v>
      </c>
      <c r="G59" s="23">
        <v>0</v>
      </c>
      <c r="H59" s="30">
        <f t="shared" si="3"/>
        <v>250000</v>
      </c>
    </row>
    <row r="60" spans="2:8" s="9" customFormat="1" x14ac:dyDescent="0.2">
      <c r="B60" s="6" t="s">
        <v>61</v>
      </c>
      <c r="C60" s="7">
        <f>SUM(C61:C63)</f>
        <v>130400000</v>
      </c>
      <c r="D60" s="7">
        <f t="shared" ref="D60:H60" si="8">SUM(D61:D63)</f>
        <v>0</v>
      </c>
      <c r="E60" s="25">
        <f t="shared" si="8"/>
        <v>130400000</v>
      </c>
      <c r="F60" s="7">
        <f t="shared" si="8"/>
        <v>27866509.660000004</v>
      </c>
      <c r="G60" s="7">
        <f t="shared" si="8"/>
        <v>27866509.660000004</v>
      </c>
      <c r="H60" s="25">
        <f t="shared" si="8"/>
        <v>102533490.34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130400000</v>
      </c>
      <c r="D62" s="22">
        <v>0</v>
      </c>
      <c r="E62" s="26">
        <f t="shared" si="2"/>
        <v>130400000</v>
      </c>
      <c r="F62" s="23">
        <v>27866509.660000004</v>
      </c>
      <c r="G62" s="23">
        <v>27866509.660000004</v>
      </c>
      <c r="H62" s="30">
        <f t="shared" si="3"/>
        <v>102533490.34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312765040.83000004</v>
      </c>
      <c r="D160" s="21">
        <f t="shared" ref="D160:G160" si="28">SUM(D10,D85)</f>
        <v>0</v>
      </c>
      <c r="E160" s="28">
        <f>SUM(E10,E85)</f>
        <v>312765040.83000004</v>
      </c>
      <c r="F160" s="21">
        <f t="shared" si="28"/>
        <v>52365566.160000011</v>
      </c>
      <c r="G160" s="21">
        <f t="shared" si="28"/>
        <v>52365566.160000011</v>
      </c>
      <c r="H160" s="28">
        <f>SUM(H10,H85)</f>
        <v>260399474.67000002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2020-01-08T21:14:59Z</dcterms:created>
  <dcterms:modified xsi:type="dcterms:W3CDTF">2024-04-10T18:30:40Z</dcterms:modified>
</cp:coreProperties>
</file>